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3" i="5" l="1"/>
  <c r="AQ13" i="5"/>
  <c r="AP13" i="5"/>
  <c r="AO13" i="5"/>
  <c r="AN13" i="5"/>
  <c r="AM13" i="5"/>
  <c r="AG13" i="5"/>
  <c r="AE13" i="5"/>
  <c r="I18" i="5" s="1"/>
  <c r="AD13" i="5"/>
  <c r="AC13" i="5"/>
  <c r="AB13" i="5"/>
  <c r="AA13" i="5"/>
  <c r="W13" i="5"/>
  <c r="U13" i="5"/>
  <c r="T13" i="5"/>
  <c r="S13" i="5"/>
  <c r="R13" i="5"/>
  <c r="Q13" i="5"/>
  <c r="K13" i="5"/>
  <c r="K17" i="5" s="1"/>
  <c r="I13" i="5"/>
  <c r="H13" i="5"/>
  <c r="G13" i="5"/>
  <c r="G17" i="5" s="1"/>
  <c r="F13" i="5"/>
  <c r="F17" i="5" s="1"/>
  <c r="E13" i="5"/>
  <c r="H17" i="5" l="1"/>
  <c r="E17" i="5"/>
  <c r="G18" i="5"/>
  <c r="G19" i="5" s="1"/>
  <c r="E18" i="5"/>
  <c r="O18" i="5" s="1"/>
  <c r="K18" i="5"/>
  <c r="K19" i="5" s="1"/>
  <c r="F18" i="5"/>
  <c r="H18" i="5"/>
  <c r="H19" i="5" s="1"/>
  <c r="I17" i="5"/>
  <c r="AF13" i="5"/>
  <c r="F19" i="5" l="1"/>
  <c r="N18" i="5"/>
  <c r="E19" i="5"/>
  <c r="M19" i="5" s="1"/>
  <c r="J18" i="5"/>
  <c r="M18" i="5"/>
  <c r="L18" i="5"/>
  <c r="I19" i="5"/>
  <c r="N19" i="5" l="1"/>
  <c r="L19" i="5"/>
  <c r="O19" i="5"/>
  <c r="J19" i="5"/>
</calcChain>
</file>

<file path=xl/sharedStrings.xml><?xml version="1.0" encoding="utf-8"?>
<sst xmlns="http://schemas.openxmlformats.org/spreadsheetml/2006/main" count="83" uniqueCount="40">
  <si>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</si>
  <si>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</si>
  <si>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</si>
  <si>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</si>
  <si>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</si>
  <si>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</si>
  <si>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</si>
  <si>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</si>
  <si>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</si>
  <si>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</si>
  <si>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</si>
  <si>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</si>
  <si>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</si>
  <si>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</si>
  <si>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</si>
  <si>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</si>
  <si>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</si>
  <si>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</si>
  <si>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</si>
  <si>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</si>
  <si>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</si>
  <si>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</si>
  <si>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</si>
  <si>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</si>
  <si>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</si>
  <si>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VäVi = Vähänkyrön Viesti  (1938)</t>
  </si>
  <si>
    <t>YKV = Ylistaron Kilpa-Veljet  (1945)</t>
  </si>
  <si>
    <t>Kimmo Kaunisto</t>
  </si>
  <si>
    <t>7.</t>
  </si>
  <si>
    <t>Valo</t>
  </si>
  <si>
    <t>10.</t>
  </si>
  <si>
    <t>3.</t>
  </si>
  <si>
    <t>VäVi</t>
  </si>
  <si>
    <t>5.</t>
  </si>
  <si>
    <t>8.</t>
  </si>
  <si>
    <t>YKV</t>
  </si>
  <si>
    <t>24.10.1982   Nivala</t>
  </si>
  <si>
    <t>NiPe = Nivala-Pesis  (1997),  kasvattajaseura</t>
  </si>
  <si>
    <t>Luja</t>
  </si>
  <si>
    <t>Luja = Laihian Luja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</si>
</sst>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28</v>
      </c>
      <c r="Z4" s="1" t="s">
        <v>29</v>
      </c>
      <c r="AA4" s="12">
        <v>11</v>
      </c>
      <c r="AB4" s="12">
        <v>0</v>
      </c>
      <c r="AC4" s="12">
        <v>6</v>
      </c>
      <c r="AD4" s="12">
        <v>2</v>
      </c>
      <c r="AE4" s="12">
        <v>25</v>
      </c>
      <c r="AF4" s="68">
        <v>0.4098</v>
      </c>
      <c r="AG4" s="10">
        <v>61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30</v>
      </c>
      <c r="Z5" s="1" t="s">
        <v>29</v>
      </c>
      <c r="AA5" s="12">
        <v>17</v>
      </c>
      <c r="AB5" s="12">
        <v>4</v>
      </c>
      <c r="AC5" s="12">
        <v>17</v>
      </c>
      <c r="AD5" s="12">
        <v>13</v>
      </c>
      <c r="AE5" s="12">
        <v>66</v>
      </c>
      <c r="AF5" s="68">
        <v>0.55459999999999998</v>
      </c>
      <c r="AG5" s="10">
        <v>119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31</v>
      </c>
      <c r="Z7" s="1" t="s">
        <v>32</v>
      </c>
      <c r="AA7" s="12">
        <v>9</v>
      </c>
      <c r="AB7" s="12">
        <v>1</v>
      </c>
      <c r="AC7" s="12">
        <v>4</v>
      </c>
      <c r="AD7" s="12">
        <v>5</v>
      </c>
      <c r="AE7" s="12">
        <v>21</v>
      </c>
      <c r="AF7" s="68">
        <v>0.45650000000000002</v>
      </c>
      <c r="AG7" s="10">
        <v>46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2012</v>
      </c>
      <c r="Y8" s="12" t="s">
        <v>33</v>
      </c>
      <c r="Z8" s="1" t="s">
        <v>32</v>
      </c>
      <c r="AA8" s="12">
        <v>12</v>
      </c>
      <c r="AB8" s="12">
        <v>0</v>
      </c>
      <c r="AC8" s="12">
        <v>10</v>
      </c>
      <c r="AD8" s="12">
        <v>6</v>
      </c>
      <c r="AE8" s="12">
        <v>31</v>
      </c>
      <c r="AF8" s="68">
        <v>0.51659999999999995</v>
      </c>
      <c r="AG8" s="10">
        <v>60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2018</v>
      </c>
      <c r="Y10" s="12" t="s">
        <v>34</v>
      </c>
      <c r="Z10" s="1" t="s">
        <v>35</v>
      </c>
      <c r="AA10" s="12">
        <v>14</v>
      </c>
      <c r="AB10" s="12">
        <v>0</v>
      </c>
      <c r="AC10" s="12">
        <v>5</v>
      </c>
      <c r="AD10" s="12">
        <v>9</v>
      </c>
      <c r="AE10" s="12">
        <v>32</v>
      </c>
      <c r="AF10" s="68">
        <v>0.39019999999999999</v>
      </c>
      <c r="AG10" s="10">
        <v>9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1"/>
      <c r="AA11" s="12"/>
      <c r="AB11" s="12"/>
      <c r="AC11" s="12"/>
      <c r="AD11" s="12"/>
      <c r="AE11" s="12"/>
      <c r="AF11" s="68"/>
      <c r="AG11" s="10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69">
        <v>2021</v>
      </c>
      <c r="Y12" s="69" t="s">
        <v>31</v>
      </c>
      <c r="Z12" s="70" t="s">
        <v>38</v>
      </c>
      <c r="AA12" s="69">
        <v>4</v>
      </c>
      <c r="AB12" s="69">
        <v>1</v>
      </c>
      <c r="AC12" s="69">
        <v>5</v>
      </c>
      <c r="AD12" s="69">
        <v>1</v>
      </c>
      <c r="AE12" s="69">
        <v>14</v>
      </c>
      <c r="AF12" s="71">
        <v>0.58330000000000004</v>
      </c>
      <c r="AG12" s="72">
        <v>24</v>
      </c>
      <c r="AH12" s="7"/>
      <c r="AI12" s="7"/>
      <c r="AJ12" s="7"/>
      <c r="AK12" s="7"/>
      <c r="AL12" s="16"/>
      <c r="AM12" s="12"/>
      <c r="AN12" s="12"/>
      <c r="AO12" s="12"/>
      <c r="AP12" s="12"/>
      <c r="AQ12" s="12"/>
      <c r="AR12" s="32"/>
      <c r="AS12" s="1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67</v>
      </c>
      <c r="AB13" s="36">
        <f>SUM(AB4:AB12)</f>
        <v>6</v>
      </c>
      <c r="AC13" s="36">
        <f>SUM(AC4:AC12)</f>
        <v>47</v>
      </c>
      <c r="AD13" s="36">
        <f>SUM(AD4:AD12)</f>
        <v>36</v>
      </c>
      <c r="AE13" s="36">
        <f>SUM(AE4:AE12)</f>
        <v>189</v>
      </c>
      <c r="AF13" s="37">
        <f>PRODUCT(AE13/AG13)</f>
        <v>0.59247648902821315</v>
      </c>
      <c r="AG13" s="21">
        <f>SUM(AG4:AG12)</f>
        <v>319</v>
      </c>
      <c r="AH13" s="18"/>
      <c r="AI13" s="29"/>
      <c r="AJ13" s="41"/>
      <c r="AK13" s="42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16" t="s">
        <v>37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25</v>
      </c>
      <c r="U17" s="16"/>
      <c r="V17" s="16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67</v>
      </c>
      <c r="F18" s="47">
        <f>PRODUCT(AB13+AN13)</f>
        <v>6</v>
      </c>
      <c r="G18" s="47">
        <f>PRODUCT(AC13+AO13)</f>
        <v>47</v>
      </c>
      <c r="H18" s="47">
        <f>PRODUCT(AD13+AP13)</f>
        <v>36</v>
      </c>
      <c r="I18" s="47">
        <f>PRODUCT(AE13+AQ13)</f>
        <v>189</v>
      </c>
      <c r="J18" s="60">
        <f>PRODUCT(I18/K18)</f>
        <v>0.59247648902821315</v>
      </c>
      <c r="K18" s="10">
        <f>PRODUCT(AG13+AS13)</f>
        <v>319</v>
      </c>
      <c r="L18" s="53">
        <f>PRODUCT((F18+G18)/E18)</f>
        <v>0.79104477611940294</v>
      </c>
      <c r="M18" s="53">
        <f>PRODUCT(H18/E18)</f>
        <v>0.53731343283582089</v>
      </c>
      <c r="N18" s="53">
        <f>PRODUCT((F18+G18+H18)/E18)</f>
        <v>1.3283582089552239</v>
      </c>
      <c r="O18" s="53">
        <f>PRODUCT(I18/E18)</f>
        <v>2.8208955223880596</v>
      </c>
      <c r="Q18" s="17"/>
      <c r="R18" s="17"/>
      <c r="S18" s="16"/>
      <c r="T18" s="54" t="s">
        <v>26</v>
      </c>
      <c r="U18" s="10"/>
      <c r="V18" s="10"/>
      <c r="W18" s="16"/>
      <c r="X18" s="16"/>
      <c r="Y18" s="16"/>
      <c r="Z18" s="16"/>
      <c r="AA18" s="16"/>
      <c r="AB18" s="16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67</v>
      </c>
      <c r="F19" s="47">
        <f t="shared" ref="F19:I19" si="0">SUM(F16:F18)</f>
        <v>6</v>
      </c>
      <c r="G19" s="47">
        <f t="shared" si="0"/>
        <v>47</v>
      </c>
      <c r="H19" s="47">
        <f t="shared" si="0"/>
        <v>36</v>
      </c>
      <c r="I19" s="47">
        <f t="shared" si="0"/>
        <v>189</v>
      </c>
      <c r="J19" s="60">
        <f>PRODUCT(I19/K19)</f>
        <v>0.59247648902821315</v>
      </c>
      <c r="K19" s="16">
        <f>SUM(K16:K18)</f>
        <v>319</v>
      </c>
      <c r="L19" s="53">
        <f>PRODUCT((F19+G19)/E19)</f>
        <v>0.79104477611940294</v>
      </c>
      <c r="M19" s="53">
        <f>PRODUCT(H19/E19)</f>
        <v>0.53731343283582089</v>
      </c>
      <c r="N19" s="53">
        <f>PRODUCT((F19+G19+H19)/E19)</f>
        <v>1.3283582089552239</v>
      </c>
      <c r="O19" s="53">
        <f>PRODUCT(I19/E19)</f>
        <v>2.8208955223880596</v>
      </c>
      <c r="Q19" s="10"/>
      <c r="R19" s="10"/>
      <c r="S19" s="10"/>
      <c r="T19" s="54" t="s">
        <v>39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</row>
    <row r="186" spans="12:57" x14ac:dyDescent="0.25"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</row>
    <row r="187" spans="12:57" x14ac:dyDescent="0.25"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sortState ref="X10:AH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2021-09-05T21:07:54Z</dcterms:modified>
</cp:coreProperties>
</file>